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tefan\Downloads\"/>
    </mc:Choice>
  </mc:AlternateContent>
  <xr:revisionPtr revIDLastSave="0" documentId="13_ncr:1_{803018D7-09BC-4D7E-B63D-67C63D01F585}" xr6:coauthVersionLast="43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Qualirechner" sheetId="1" r:id="rId1"/>
    <sheet name="Mathe" sheetId="5" state="hidden" r:id="rId2"/>
    <sheet name="Qualirechner Externe" sheetId="3" r:id="rId3"/>
    <sheet name="Fächerwahl für Qualirechner" sheetId="2" r:id="rId4"/>
  </sheets>
  <definedNames>
    <definedName name="Noten">Tabelle1[Noten]</definedName>
    <definedName name="PF">Tabelle1[PF]</definedName>
    <definedName name="PFFünf">Tabelle1[PF5]</definedName>
    <definedName name="WPF">Tabelle1[WPF]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10" i="1" l="1"/>
  <c r="H11" i="1"/>
  <c r="H9" i="1"/>
  <c r="I3" i="5"/>
  <c r="D3" i="5"/>
  <c r="D4" i="5"/>
  <c r="D5" i="5"/>
  <c r="D6" i="5"/>
  <c r="D7" i="5"/>
  <c r="D8" i="5"/>
  <c r="D9" i="5"/>
  <c r="C12" i="5" s="1"/>
  <c r="D10" i="5"/>
  <c r="D11" i="5"/>
  <c r="D2" i="5"/>
  <c r="F6" i="3"/>
  <c r="F10" i="3"/>
  <c r="F8" i="3"/>
  <c r="F9" i="3"/>
  <c r="F7" i="3"/>
  <c r="H12" i="3" l="1"/>
  <c r="B18" i="3" s="1"/>
  <c r="H6" i="1"/>
  <c r="H7" i="1"/>
  <c r="H15" i="3" l="1"/>
  <c r="H12" i="1"/>
  <c r="H8" i="1"/>
  <c r="H14" i="1" l="1"/>
  <c r="B20" i="1" l="1"/>
  <c r="H17" i="1"/>
</calcChain>
</file>

<file path=xl/sharedStrings.xml><?xml version="1.0" encoding="utf-8"?>
<sst xmlns="http://schemas.openxmlformats.org/spreadsheetml/2006/main" count="62" uniqueCount="41">
  <si>
    <t>Fach</t>
  </si>
  <si>
    <t>Mathe</t>
  </si>
  <si>
    <t>Deutsch</t>
  </si>
  <si>
    <t>PF</t>
  </si>
  <si>
    <t>WPF</t>
  </si>
  <si>
    <t>PF5</t>
  </si>
  <si>
    <t>Noten</t>
  </si>
  <si>
    <t>Englisch</t>
  </si>
  <si>
    <t>Technik</t>
  </si>
  <si>
    <t>Informatik</t>
  </si>
  <si>
    <t>Soziales</t>
  </si>
  <si>
    <t>Religion</t>
  </si>
  <si>
    <t>Wirtschaft</t>
  </si>
  <si>
    <t>Sport</t>
  </si>
  <si>
    <t>Kunsterziehung</t>
  </si>
  <si>
    <t>Musik</t>
  </si>
  <si>
    <t>bitte wählen</t>
  </si>
  <si>
    <t>Faktor</t>
  </si>
  <si>
    <t>Punkte</t>
  </si>
  <si>
    <t>Gesamtpunkte</t>
  </si>
  <si>
    <t>Qualirechner</t>
  </si>
  <si>
    <t>Notendurchschnitt</t>
  </si>
  <si>
    <t>Ethik</t>
  </si>
  <si>
    <t>Datum</t>
  </si>
  <si>
    <t>Notenpunkte</t>
  </si>
  <si>
    <t>Note</t>
  </si>
  <si>
    <t>Gewichtung</t>
  </si>
  <si>
    <t>Mein Durchschnitt:</t>
  </si>
  <si>
    <t>NT</t>
  </si>
  <si>
    <t>GPG</t>
  </si>
  <si>
    <t>WiB</t>
  </si>
  <si>
    <t>Projekt</t>
  </si>
  <si>
    <t>-</t>
  </si>
  <si>
    <t>bitte Fach wählen</t>
  </si>
  <si>
    <t>Qualirechner für externe Teilnehmer</t>
  </si>
  <si>
    <t>Prüfungsnote</t>
  </si>
  <si>
    <t>Jahresfortgangsnote</t>
  </si>
  <si>
    <t>1aus4</t>
  </si>
  <si>
    <r>
      <rPr>
        <sz val="11"/>
        <color rgb="FFC00000"/>
        <rFont val="Calibri"/>
        <family val="2"/>
      </rPr>
      <t xml:space="preserve">© </t>
    </r>
    <r>
      <rPr>
        <i/>
        <sz val="11"/>
        <color rgb="FFC00000"/>
        <rFont val="Calibri"/>
        <family val="2"/>
        <scheme val="minor"/>
      </rPr>
      <t xml:space="preserve">Ein Service der Schule Schnaitsee </t>
    </r>
  </si>
  <si>
    <t>2 aus 4
Fächern sind 
zu wählen
E/NT/GPG/Projekt</t>
  </si>
  <si>
    <r>
      <rPr>
        <sz val="11"/>
        <color rgb="FFC00000"/>
        <rFont val="Calibri"/>
        <family val="2"/>
        <scheme val="minor"/>
      </rPr>
      <t xml:space="preserve">© </t>
    </r>
    <r>
      <rPr>
        <i/>
        <sz val="11"/>
        <color rgb="FFC00000"/>
        <rFont val="Calibri"/>
        <family val="2"/>
        <scheme val="minor"/>
      </rPr>
      <t xml:space="preserve">Ein Service der Schule Schnaitsee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</si>
</sst>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4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26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26"/>
      <color rgb="FFFF0000"/>
      <name val="Calibri"/>
      <family val="2"/>
      <scheme val="minor"/>
    </font>
    <font>
      <b/>
      <sz val="12"/>
      <color theme="1"/>
      <name val="Arial"/>
    </font>
    <font>
      <b/>
      <sz val="20"/>
      <color theme="4" tint="-0.249977111117893"/>
      <name val="Calibri"/>
      <family val="2"/>
      <scheme val="minor"/>
    </font>
    <font>
      <b/>
      <i/>
      <sz val="26"/>
      <color theme="1"/>
      <name val="Calibri"/>
      <family val="2"/>
      <scheme val="minor"/>
    </font>
    <font>
      <sz val="20"/>
      <color theme="4" tint="-0.249977111117893"/>
      <name val="Calibri"/>
      <family val="2"/>
      <scheme val="minor"/>
    </font>
    <font>
      <i/>
      <sz val="11"/>
      <color rgb="FFC00000"/>
      <name val="Calibri"/>
      <family val="2"/>
      <scheme val="minor"/>
    </font>
    <font>
      <sz val="11"/>
      <color rgb="FFC00000"/>
      <name val="Calibri"/>
      <family val="2"/>
    </font>
    <font>
      <sz val="11"/>
      <color rgb="FFC0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Fill="1"/>
    <xf numFmtId="0" fontId="2" fillId="0" borderId="0" xfId="0" applyFont="1" applyAlignment="1">
      <alignment horizontal="center" vertical="center"/>
    </xf>
    <xf numFmtId="0" fontId="0" fillId="0" borderId="0" xfId="0" applyAlignme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2" fontId="0" fillId="0" borderId="0" xfId="0" applyNumberFormat="1"/>
    <xf numFmtId="0" fontId="9" fillId="0" borderId="0" xfId="0" applyFont="1"/>
    <xf numFmtId="0" fontId="9" fillId="0" borderId="0" xfId="0" applyFont="1" applyAlignment="1">
      <alignment horizontal="center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4" fillId="2" borderId="7" xfId="0" applyFont="1" applyFill="1" applyBorder="1" applyAlignment="1" applyProtection="1">
      <alignment horizontal="center" vertical="center"/>
      <protection locked="0"/>
    </xf>
    <xf numFmtId="0" fontId="7" fillId="0" borderId="0" xfId="0" applyFont="1"/>
    <xf numFmtId="0" fontId="7" fillId="3" borderId="0" xfId="0" applyFont="1" applyFill="1" applyBorder="1" applyAlignment="1">
      <alignment horizontal="center"/>
    </xf>
    <xf numFmtId="0" fontId="7" fillId="0" borderId="0" xfId="0" applyFont="1" applyFill="1" applyBorder="1" applyAlignment="1"/>
    <xf numFmtId="0" fontId="0" fillId="5" borderId="0" xfId="0" applyFill="1"/>
    <xf numFmtId="0" fontId="4" fillId="2" borderId="4" xfId="0" applyFont="1" applyFill="1" applyBorder="1" applyAlignment="1" applyProtection="1">
      <alignment horizontal="center" vertical="center" wrapText="1"/>
      <protection locked="0"/>
    </xf>
    <xf numFmtId="0" fontId="0" fillId="4" borderId="9" xfId="0" applyFill="1" applyBorder="1" applyAlignment="1" applyProtection="1">
      <alignment horizontal="center" vertical="center"/>
      <protection locked="0"/>
    </xf>
    <xf numFmtId="0" fontId="0" fillId="6" borderId="9" xfId="0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0" fillId="0" borderId="0" xfId="0" applyFill="1"/>
    <xf numFmtId="0" fontId="0" fillId="0" borderId="0" xfId="0" applyFill="1" applyAlignment="1"/>
    <xf numFmtId="0" fontId="0" fillId="6" borderId="3" xfId="0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0" fillId="7" borderId="9" xfId="0" applyFill="1" applyBorder="1" applyAlignment="1" applyProtection="1">
      <alignment horizontal="center" vertical="center"/>
      <protection locked="0"/>
    </xf>
    <xf numFmtId="0" fontId="15" fillId="0" borderId="0" xfId="0" applyFont="1"/>
    <xf numFmtId="0" fontId="0" fillId="7" borderId="0" xfId="0" applyFill="1" applyAlignment="1">
      <alignment vertical="center"/>
    </xf>
    <xf numFmtId="0" fontId="0" fillId="0" borderId="0" xfId="0" applyAlignment="1">
      <alignment horizontal="center"/>
    </xf>
    <xf numFmtId="0" fontId="2" fillId="6" borderId="3" xfId="0" applyFont="1" applyFill="1" applyBorder="1" applyAlignment="1">
      <alignment horizontal="center" vertical="center"/>
    </xf>
    <xf numFmtId="0" fontId="0" fillId="6" borderId="9" xfId="0" applyFill="1" applyBorder="1" applyAlignment="1" applyProtection="1">
      <alignment horizontal="center" vertical="center"/>
      <protection locked="0"/>
    </xf>
    <xf numFmtId="0" fontId="0" fillId="6" borderId="6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vertical="center"/>
    </xf>
    <xf numFmtId="0" fontId="0" fillId="0" borderId="1" xfId="0" applyBorder="1" applyAlignment="1" applyProtection="1">
      <alignment horizontal="center" vertical="center"/>
    </xf>
    <xf numFmtId="0" fontId="11" fillId="3" borderId="0" xfId="0" applyFont="1" applyFill="1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8" fillId="0" borderId="14" xfId="0" applyFont="1" applyBorder="1" applyAlignment="1">
      <alignment horizontal="center"/>
    </xf>
    <xf numFmtId="0" fontId="8" fillId="0" borderId="15" xfId="0" applyFont="1" applyBorder="1" applyAlignment="1">
      <alignment horizontal="center"/>
    </xf>
    <xf numFmtId="0" fontId="8" fillId="0" borderId="16" xfId="0" applyFont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8" fillId="0" borderId="18" xfId="0" applyFont="1" applyBorder="1" applyAlignment="1">
      <alignment horizontal="center"/>
    </xf>
    <xf numFmtId="2" fontId="10" fillId="7" borderId="0" xfId="0" applyNumberFormat="1" applyFont="1" applyFill="1" applyBorder="1" applyAlignment="1">
      <alignment horizontal="center" vertical="center"/>
    </xf>
    <xf numFmtId="0" fontId="3" fillId="8" borderId="0" xfId="0" applyFont="1" applyFill="1" applyAlignment="1">
      <alignment horizontal="center" vertical="center"/>
    </xf>
    <xf numFmtId="0" fontId="0" fillId="8" borderId="0" xfId="0" applyFill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11" xfId="0" applyFont="1" applyFill="1" applyBorder="1" applyAlignment="1">
      <alignment horizontal="center" vertical="center"/>
    </xf>
    <xf numFmtId="0" fontId="2" fillId="7" borderId="0" xfId="0" applyFont="1" applyFill="1" applyAlignment="1">
      <alignment horizontal="center" vertical="center"/>
    </xf>
    <xf numFmtId="0" fontId="0" fillId="4" borderId="12" xfId="0" applyFill="1" applyBorder="1" applyAlignment="1">
      <alignment horizontal="center" wrapText="1"/>
    </xf>
    <xf numFmtId="0" fontId="0" fillId="4" borderId="12" xfId="0" applyFill="1" applyBorder="1" applyAlignment="1">
      <alignment horizontal="center"/>
    </xf>
    <xf numFmtId="2" fontId="12" fillId="7" borderId="0" xfId="0" applyNumberFormat="1" applyFont="1" applyFill="1" applyBorder="1" applyAlignment="1">
      <alignment horizontal="center" vertical="center"/>
    </xf>
  </cellXfs>
  <cellStyles count="1">
    <cellStyle name="Standard" xfId="0" builtinId="0"/>
  </cellStyles>
  <dxfs count="15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</dxf>
    <dxf>
      <font>
        <color rgb="FF00B050"/>
      </font>
    </dxf>
    <dxf>
      <font>
        <color rgb="FFFF0000"/>
      </font>
    </dxf>
    <dxf>
      <font>
        <b val="0"/>
        <i/>
        <color rgb="FFFFC00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fill>
        <patternFill>
          <bgColor rgb="FFD8F775"/>
        </patternFill>
      </fill>
      <border>
        <left style="thin">
          <color theme="8" tint="-0.499984740745262"/>
        </left>
        <right style="thin">
          <color theme="8" tint="-0.499984740745262"/>
        </right>
        <top style="thin">
          <color theme="8" tint="-0.499984740745262"/>
        </top>
        <bottom style="thin">
          <color theme="8" tint="-0.499984740745262"/>
        </bottom>
        <vertical/>
        <horizontal/>
      </border>
    </dxf>
    <dxf>
      <font>
        <color rgb="FF00B050"/>
      </font>
    </dxf>
    <dxf>
      <font>
        <color rgb="FFFF0000"/>
      </font>
    </dxf>
    <dxf>
      <font>
        <b val="0"/>
        <i/>
        <color rgb="FFFFC00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fill>
        <patternFill>
          <bgColor rgb="FFD8F775"/>
        </patternFill>
      </fill>
      <border>
        <left style="thin">
          <color theme="8" tint="-0.499984740745262"/>
        </left>
        <right style="thin">
          <color theme="8" tint="-0.499984740745262"/>
        </right>
        <top style="thin">
          <color theme="8" tint="-0.499984740745262"/>
        </top>
        <bottom style="thin">
          <color theme="8" tint="-0.499984740745262"/>
        </bottom>
        <vertical/>
        <horizontal/>
      </border>
    </dxf>
  </dxfs>
  <tableStyles count="0" defaultTableStyle="TableStyleMedium9" defaultPivotStyle="PivotStyleLight16"/>
  <colors>
    <mruColors>
      <color rgb="FFD8F77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le1" displayName="Tabelle1" ref="A1:E9" totalsRowShown="0" headerRowDxfId="6" dataDxfId="5">
  <autoFilter ref="A1:E9" xr:uid="{00000000-0009-0000-0100-000001000000}"/>
  <tableColumns count="5">
    <tableColumn id="1" xr3:uid="{00000000-0010-0000-0000-000001000000}" name="PF" dataDxfId="4"/>
    <tableColumn id="2" xr3:uid="{00000000-0010-0000-0000-000002000000}" name="WPF" dataDxfId="3"/>
    <tableColumn id="3" xr3:uid="{00000000-0010-0000-0000-000003000000}" name="PF5" dataDxfId="2"/>
    <tableColumn id="4" xr3:uid="{00000000-0010-0000-0000-000004000000}" name="Noten" dataDxfId="1"/>
    <tableColumn id="5" xr3:uid="{509562D3-115F-42C6-B6C8-8D40F94F4B18}" name="1aus4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I23"/>
  <sheetViews>
    <sheetView showGridLines="0" tabSelected="1" zoomScale="160" zoomScaleNormal="160" workbookViewId="0">
      <selection activeCell="D12" sqref="D12"/>
    </sheetView>
  </sheetViews>
  <sheetFormatPr baseColWidth="10" defaultRowHeight="15" x14ac:dyDescent="0.25"/>
  <cols>
    <col min="2" max="2" width="14.140625" customWidth="1"/>
    <col min="3" max="3" width="14.7109375" style="40" customWidth="1"/>
    <col min="4" max="4" width="23.28515625" customWidth="1"/>
    <col min="5" max="5" width="6.28515625" customWidth="1"/>
    <col min="6" max="6" width="20.28515625" customWidth="1"/>
    <col min="7" max="7" width="5.85546875" customWidth="1"/>
    <col min="8" max="8" width="24.42578125" customWidth="1"/>
  </cols>
  <sheetData>
    <row r="2" spans="2:9" ht="15" customHeight="1" x14ac:dyDescent="0.25">
      <c r="B2" s="46" t="s">
        <v>20</v>
      </c>
      <c r="C2" s="46"/>
      <c r="D2" s="46"/>
      <c r="E2" s="46"/>
      <c r="F2" s="46"/>
      <c r="G2" s="46"/>
      <c r="H2" s="46"/>
    </row>
    <row r="3" spans="2:9" ht="15.75" customHeight="1" x14ac:dyDescent="0.25">
      <c r="B3" s="46"/>
      <c r="C3" s="46"/>
      <c r="D3" s="46"/>
      <c r="E3" s="46"/>
      <c r="F3" s="46"/>
      <c r="G3" s="46"/>
      <c r="H3" s="46"/>
      <c r="I3" s="5"/>
    </row>
    <row r="4" spans="2:9" s="27" customFormat="1" ht="34.5" thickBot="1" x14ac:dyDescent="0.55000000000000004">
      <c r="C4" s="25"/>
      <c r="D4" s="25"/>
      <c r="E4" s="25"/>
      <c r="F4" s="25"/>
      <c r="G4" s="25"/>
      <c r="H4" s="25"/>
      <c r="I4" s="28"/>
    </row>
    <row r="5" spans="2:9" ht="37.5" customHeight="1" thickTop="1" x14ac:dyDescent="0.25">
      <c r="C5" s="41" t="s">
        <v>0</v>
      </c>
      <c r="D5" s="7" t="s">
        <v>36</v>
      </c>
      <c r="E5" s="33" t="s">
        <v>17</v>
      </c>
      <c r="F5" s="7" t="s">
        <v>35</v>
      </c>
      <c r="G5" s="8" t="s">
        <v>17</v>
      </c>
      <c r="H5" s="30" t="s">
        <v>18</v>
      </c>
      <c r="I5" s="4"/>
    </row>
    <row r="6" spans="2:9" ht="31.5" customHeight="1" x14ac:dyDescent="0.25">
      <c r="C6" s="24" t="s">
        <v>1</v>
      </c>
      <c r="D6" s="16">
        <v>1</v>
      </c>
      <c r="E6" s="11">
        <v>2</v>
      </c>
      <c r="F6" s="16">
        <v>3</v>
      </c>
      <c r="G6" s="11">
        <v>2</v>
      </c>
      <c r="H6" s="34">
        <f t="shared" ref="H6:H8" si="0">IF(OR(D6="",F6=""),"Noten nicht vollständig eingetragen",D6*E6+F6*G6)</f>
        <v>8</v>
      </c>
    </row>
    <row r="7" spans="2:9" ht="30.75" customHeight="1" x14ac:dyDescent="0.25">
      <c r="C7" s="24" t="s">
        <v>2</v>
      </c>
      <c r="D7" s="16">
        <v>2</v>
      </c>
      <c r="E7" s="11">
        <v>2</v>
      </c>
      <c r="F7" s="16">
        <v>4</v>
      </c>
      <c r="G7" s="11">
        <v>2</v>
      </c>
      <c r="H7" s="34">
        <f t="shared" si="0"/>
        <v>12</v>
      </c>
    </row>
    <row r="8" spans="2:9" ht="31.5" customHeight="1" x14ac:dyDescent="0.25">
      <c r="B8" s="44" t="s">
        <v>16</v>
      </c>
      <c r="C8" s="42" t="s">
        <v>7</v>
      </c>
      <c r="D8" s="16">
        <v>3</v>
      </c>
      <c r="E8" s="11">
        <v>2</v>
      </c>
      <c r="F8" s="16">
        <v>5</v>
      </c>
      <c r="G8" s="11">
        <v>2</v>
      </c>
      <c r="H8" s="34">
        <f t="shared" si="0"/>
        <v>16</v>
      </c>
    </row>
    <row r="9" spans="2:9" ht="33.75" customHeight="1" x14ac:dyDescent="0.25">
      <c r="B9" s="44"/>
      <c r="C9" s="24" t="s">
        <v>30</v>
      </c>
      <c r="D9" s="16">
        <v>4</v>
      </c>
      <c r="E9" s="11">
        <v>1</v>
      </c>
      <c r="F9" s="56" t="s">
        <v>32</v>
      </c>
      <c r="G9" s="57"/>
      <c r="H9" s="34">
        <f>IF(OR(D9=""),"Noten nicht vollständig eingetragen",D9*E9)</f>
        <v>4</v>
      </c>
    </row>
    <row r="10" spans="2:9" ht="33.75" customHeight="1" x14ac:dyDescent="0.25">
      <c r="B10" s="44"/>
      <c r="C10" s="24" t="s">
        <v>31</v>
      </c>
      <c r="D10" s="16">
        <v>5</v>
      </c>
      <c r="E10" s="11">
        <v>2</v>
      </c>
      <c r="F10" s="56"/>
      <c r="G10" s="57"/>
      <c r="H10" s="34">
        <f t="shared" ref="H10:H11" si="1">IF(OR(D10=""),"Noten nicht vollständig eingetragen",D10*E10)</f>
        <v>10</v>
      </c>
    </row>
    <row r="11" spans="2:9" ht="35.25" customHeight="1" x14ac:dyDescent="0.25">
      <c r="B11" s="44" t="s">
        <v>16</v>
      </c>
      <c r="C11" s="42" t="s">
        <v>12</v>
      </c>
      <c r="D11" s="16">
        <v>1</v>
      </c>
      <c r="E11" s="11">
        <v>1</v>
      </c>
      <c r="F11" s="56"/>
      <c r="G11" s="57"/>
      <c r="H11" s="34">
        <f t="shared" si="1"/>
        <v>1</v>
      </c>
    </row>
    <row r="12" spans="2:9" ht="33" customHeight="1" thickBot="1" x14ac:dyDescent="0.3">
      <c r="B12" s="44" t="s">
        <v>16</v>
      </c>
      <c r="C12" s="43" t="s">
        <v>14</v>
      </c>
      <c r="D12" s="17">
        <v>2</v>
      </c>
      <c r="E12" s="35">
        <v>1</v>
      </c>
      <c r="F12" s="17">
        <v>1</v>
      </c>
      <c r="G12" s="45">
        <v>1</v>
      </c>
      <c r="H12" s="36">
        <f t="shared" ref="H12" si="2">IF(OR(D12="",F12=""),"Noten nicht vollständig eingetragen",D12*E12+F12*G12)</f>
        <v>3</v>
      </c>
    </row>
    <row r="13" spans="2:9" ht="15.75" thickTop="1" x14ac:dyDescent="0.25">
      <c r="D13" s="6"/>
      <c r="E13" s="6"/>
      <c r="F13" s="6"/>
      <c r="G13" s="6"/>
    </row>
    <row r="14" spans="2:9" x14ac:dyDescent="0.25">
      <c r="D14" s="27"/>
      <c r="F14" s="54" t="s">
        <v>19</v>
      </c>
      <c r="G14" s="55"/>
      <c r="H14" s="54">
        <f>SUM(H6:H12)</f>
        <v>54</v>
      </c>
    </row>
    <row r="15" spans="2:9" x14ac:dyDescent="0.25">
      <c r="F15" s="55"/>
      <c r="G15" s="55"/>
      <c r="H15" s="54"/>
    </row>
    <row r="17" spans="2:8" ht="15" customHeight="1" x14ac:dyDescent="0.25">
      <c r="F17" s="58" t="s">
        <v>21</v>
      </c>
      <c r="G17" s="58"/>
      <c r="H17" s="53">
        <f>H14/18</f>
        <v>3</v>
      </c>
    </row>
    <row r="18" spans="2:8" ht="15" customHeight="1" x14ac:dyDescent="0.25">
      <c r="F18" s="58"/>
      <c r="G18" s="58"/>
      <c r="H18" s="53"/>
    </row>
    <row r="20" spans="2:8" ht="15" customHeight="1" x14ac:dyDescent="0.25">
      <c r="B20" s="47" t="str">
        <f>IF(H14&lt;=27,"Spitzenquali, bravo!",IF(H14&lt;=45,"Gute Leistung, Gratulation!",IF(H14&lt;=55,"bestanden","leider nicht bestanden")))</f>
        <v>bestanden</v>
      </c>
      <c r="C20" s="48"/>
      <c r="D20" s="48"/>
      <c r="E20" s="48"/>
      <c r="F20" s="48"/>
      <c r="G20" s="48"/>
      <c r="H20" s="49"/>
    </row>
    <row r="21" spans="2:8" ht="15" customHeight="1" x14ac:dyDescent="0.25">
      <c r="B21" s="50"/>
      <c r="C21" s="51"/>
      <c r="D21" s="51"/>
      <c r="E21" s="51"/>
      <c r="F21" s="51"/>
      <c r="G21" s="51"/>
      <c r="H21" s="52"/>
    </row>
    <row r="23" spans="2:8" x14ac:dyDescent="0.25">
      <c r="B23" s="38" t="s">
        <v>40</v>
      </c>
    </row>
  </sheetData>
  <sheetProtection algorithmName="SHA-512" hashValue="lgo0oPWKQpy4nXVU5mbOeOLDnVEUSYNH7e8JvUx3w1G16a2F3hs1R5pEuAaL/oY9n3l/jJKSddPoJje8u3vvrA==" saltValue="ICzPiNUf+m2CUsSwKq+LoA==" spinCount="100000" sheet="1" objects="1" scenarios="1"/>
  <mergeCells count="7">
    <mergeCell ref="B2:H3"/>
    <mergeCell ref="B20:H21"/>
    <mergeCell ref="H17:H18"/>
    <mergeCell ref="H14:H15"/>
    <mergeCell ref="F14:G15"/>
    <mergeCell ref="F9:G11"/>
    <mergeCell ref="F17:G18"/>
  </mergeCells>
  <conditionalFormatting sqref="B20">
    <cfRule type="containsText" dxfId="14" priority="1" operator="containsText" text="Spitzenquali, bravo">
      <formula>NOT(ISERROR(SEARCH("Spitzenquali, bravo",B20)))</formula>
    </cfRule>
    <cfRule type="containsText" dxfId="13" priority="2" operator="containsText" text="Gute Leistung, Gratulation">
      <formula>NOT(ISERROR(SEARCH("Gute Leistung, Gratulation",B20)))</formula>
    </cfRule>
    <cfRule type="containsText" dxfId="12" priority="3" operator="containsText" text="leider nicht bestanden">
      <formula>NOT(ISERROR(SEARCH("leider nicht bestanden",B20)))</formula>
    </cfRule>
    <cfRule type="containsText" dxfId="11" priority="4" operator="containsText" text="bestanden">
      <formula>NOT(ISERROR(SEARCH("bestanden",B20)))</formula>
    </cfRule>
  </conditionalFormatting>
  <pageMargins left="0.7" right="0.7" top="0.78740157499999996" bottom="0.78740157499999996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00000000-0002-0000-0000-000000000000}">
          <x14:formula1>
            <xm:f>'Fächerwahl für Qualirechner'!$B$2:$B$4</xm:f>
          </x14:formula1>
          <xm:sqref>C11</xm:sqref>
        </x14:dataValidation>
        <x14:dataValidation type="list" allowBlank="1" showInputMessage="1" showErrorMessage="1" xr:uid="{00000000-0002-0000-0000-000001000000}">
          <x14:formula1>
            <xm:f>'Fächerwahl für Qualirechner'!$C$2:$C$9</xm:f>
          </x14:formula1>
          <xm:sqref>C12</xm:sqref>
        </x14:dataValidation>
        <x14:dataValidation type="list" allowBlank="1" showInputMessage="1" showErrorMessage="1" xr:uid="{00000000-0002-0000-0000-000002000000}">
          <x14:formula1>
            <xm:f>'Fächerwahl für Qualirechner'!$D$2:$D$7</xm:f>
          </x14:formula1>
          <xm:sqref>D7:D12 D6 F6 F7 F8 F12</xm:sqref>
        </x14:dataValidation>
        <x14:dataValidation type="list" allowBlank="1" showInputMessage="1" showErrorMessage="1" xr:uid="{00000000-0002-0000-0000-000003000000}">
          <x14:formula1>
            <xm:f>'Fächerwahl für Qualirechner'!$A2:$A4</xm:f>
          </x14:formula1>
          <xm:sqref>C8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2"/>
  <sheetViews>
    <sheetView workbookViewId="0">
      <selection sqref="A1:D12"/>
    </sheetView>
  </sheetViews>
  <sheetFormatPr baseColWidth="10" defaultRowHeight="15" x14ac:dyDescent="0.25"/>
  <sheetData>
    <row r="1" spans="1:9" x14ac:dyDescent="0.25">
      <c r="A1" t="s">
        <v>23</v>
      </c>
      <c r="B1" t="s">
        <v>25</v>
      </c>
      <c r="C1" t="s">
        <v>26</v>
      </c>
      <c r="D1" t="s">
        <v>24</v>
      </c>
    </row>
    <row r="2" spans="1:9" x14ac:dyDescent="0.25">
      <c r="B2">
        <v>2</v>
      </c>
      <c r="C2">
        <v>2</v>
      </c>
      <c r="D2">
        <f>B2*C2</f>
        <v>4</v>
      </c>
    </row>
    <row r="3" spans="1:9" x14ac:dyDescent="0.25">
      <c r="D3">
        <f t="shared" ref="D3:D11" si="0">B3*C3</f>
        <v>0</v>
      </c>
      <c r="I3" t="e">
        <f>Summenprodukt</f>
        <v>#NAME?</v>
      </c>
    </row>
    <row r="4" spans="1:9" x14ac:dyDescent="0.25">
      <c r="D4">
        <f t="shared" si="0"/>
        <v>0</v>
      </c>
    </row>
    <row r="5" spans="1:9" x14ac:dyDescent="0.25">
      <c r="D5">
        <f t="shared" si="0"/>
        <v>0</v>
      </c>
    </row>
    <row r="6" spans="1:9" x14ac:dyDescent="0.25">
      <c r="B6">
        <v>1</v>
      </c>
      <c r="C6">
        <v>1</v>
      </c>
      <c r="D6">
        <f t="shared" si="0"/>
        <v>1</v>
      </c>
    </row>
    <row r="7" spans="1:9" x14ac:dyDescent="0.25">
      <c r="D7">
        <f t="shared" si="0"/>
        <v>0</v>
      </c>
    </row>
    <row r="8" spans="1:9" x14ac:dyDescent="0.25">
      <c r="D8">
        <f t="shared" si="0"/>
        <v>0</v>
      </c>
    </row>
    <row r="9" spans="1:9" x14ac:dyDescent="0.25">
      <c r="D9">
        <f t="shared" si="0"/>
        <v>0</v>
      </c>
    </row>
    <row r="10" spans="1:9" x14ac:dyDescent="0.25">
      <c r="D10">
        <f t="shared" si="0"/>
        <v>0</v>
      </c>
    </row>
    <row r="11" spans="1:9" x14ac:dyDescent="0.25">
      <c r="D11">
        <f t="shared" si="0"/>
        <v>0</v>
      </c>
    </row>
    <row r="12" spans="1:9" x14ac:dyDescent="0.25">
      <c r="A12" t="s">
        <v>27</v>
      </c>
      <c r="C12" s="13">
        <f>SUM(D2:D11)/SUM(C2:C11)</f>
        <v>1.6666666666666667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H21"/>
  <sheetViews>
    <sheetView showGridLines="0" zoomScale="160" zoomScaleNormal="160" workbookViewId="0">
      <selection activeCell="C8" sqref="C8"/>
    </sheetView>
  </sheetViews>
  <sheetFormatPr baseColWidth="10" defaultRowHeight="15" x14ac:dyDescent="0.25"/>
  <cols>
    <col min="2" max="2" width="16.140625" customWidth="1"/>
    <col min="3" max="3" width="15.42578125" customWidth="1"/>
    <col min="4" max="4" width="30.140625" customWidth="1"/>
  </cols>
  <sheetData>
    <row r="2" spans="2:8" ht="15.75" customHeight="1" x14ac:dyDescent="0.25">
      <c r="B2" s="46" t="s">
        <v>34</v>
      </c>
      <c r="C2" s="46"/>
      <c r="D2" s="46"/>
      <c r="E2" s="46"/>
      <c r="F2" s="46"/>
      <c r="G2" s="46"/>
      <c r="H2" s="46"/>
    </row>
    <row r="3" spans="2:8" ht="15.75" customHeight="1" x14ac:dyDescent="0.25">
      <c r="B3" s="46"/>
      <c r="C3" s="46"/>
      <c r="D3" s="46"/>
      <c r="E3" s="46"/>
      <c r="F3" s="46"/>
      <c r="G3" s="46"/>
      <c r="H3" s="46"/>
    </row>
    <row r="4" spans="2:8" s="27" customFormat="1" ht="15.75" customHeight="1" x14ac:dyDescent="0.5">
      <c r="B4" s="26"/>
      <c r="C4" s="26"/>
      <c r="D4" s="26"/>
      <c r="E4" s="26"/>
      <c r="F4" s="26"/>
      <c r="G4" s="26"/>
      <c r="H4" s="26"/>
    </row>
    <row r="5" spans="2:8" s="18" customFormat="1" ht="13.5" thickBot="1" x14ac:dyDescent="0.25">
      <c r="C5" s="19" t="s">
        <v>0</v>
      </c>
      <c r="D5" s="19" t="s">
        <v>25</v>
      </c>
      <c r="E5" s="19" t="s">
        <v>17</v>
      </c>
      <c r="F5" s="19" t="s">
        <v>24</v>
      </c>
      <c r="G5" s="20"/>
      <c r="H5" s="20"/>
    </row>
    <row r="6" spans="2:8" ht="29.25" thickTop="1" x14ac:dyDescent="0.25">
      <c r="C6" s="29" t="s">
        <v>1</v>
      </c>
      <c r="D6" s="22">
        <v>2</v>
      </c>
      <c r="E6" s="8">
        <v>2</v>
      </c>
      <c r="F6" s="30">
        <f>D6*E6</f>
        <v>4</v>
      </c>
    </row>
    <row r="7" spans="2:8" ht="28.5" x14ac:dyDescent="0.25">
      <c r="C7" s="24" t="s">
        <v>2</v>
      </c>
      <c r="D7" s="16">
        <v>2</v>
      </c>
      <c r="E7" s="9">
        <v>2</v>
      </c>
      <c r="F7" s="31">
        <f>D7*E7</f>
        <v>4</v>
      </c>
    </row>
    <row r="8" spans="2:8" ht="28.5" x14ac:dyDescent="0.25">
      <c r="B8" s="59" t="s">
        <v>39</v>
      </c>
      <c r="C8" s="23" t="s">
        <v>7</v>
      </c>
      <c r="D8" s="16">
        <v>2</v>
      </c>
      <c r="E8" s="9">
        <v>2</v>
      </c>
      <c r="F8" s="31">
        <f t="shared" ref="F8:F9" si="0">D8*E8</f>
        <v>4</v>
      </c>
    </row>
    <row r="9" spans="2:8" ht="28.5" x14ac:dyDescent="0.25">
      <c r="B9" s="60"/>
      <c r="C9" s="23" t="s">
        <v>31</v>
      </c>
      <c r="D9" s="16">
        <v>2</v>
      </c>
      <c r="E9" s="12">
        <v>2</v>
      </c>
      <c r="F9" s="31">
        <f t="shared" si="0"/>
        <v>4</v>
      </c>
    </row>
    <row r="10" spans="2:8" ht="29.25" thickBot="1" x14ac:dyDescent="0.3">
      <c r="B10" s="39" t="s">
        <v>33</v>
      </c>
      <c r="C10" s="37" t="s">
        <v>15</v>
      </c>
      <c r="D10" s="17">
        <v>2</v>
      </c>
      <c r="E10" s="10">
        <v>1</v>
      </c>
      <c r="F10" s="32">
        <f t="shared" ref="F10" si="1">D10*E10</f>
        <v>2</v>
      </c>
    </row>
    <row r="11" spans="2:8" ht="15.75" thickTop="1" x14ac:dyDescent="0.25">
      <c r="D11" s="6"/>
      <c r="E11" s="6"/>
      <c r="F11" s="6"/>
      <c r="G11" s="6"/>
    </row>
    <row r="12" spans="2:8" x14ac:dyDescent="0.25">
      <c r="D12" s="21"/>
      <c r="F12" s="54" t="s">
        <v>19</v>
      </c>
      <c r="G12" s="55"/>
      <c r="H12" s="54">
        <f>SUM(F6:F10)</f>
        <v>18</v>
      </c>
    </row>
    <row r="13" spans="2:8" x14ac:dyDescent="0.25">
      <c r="F13" s="55"/>
      <c r="G13" s="55"/>
      <c r="H13" s="54"/>
    </row>
    <row r="14" spans="2:8" x14ac:dyDescent="0.25">
      <c r="D14" s="13"/>
    </row>
    <row r="15" spans="2:8" ht="18.75" customHeight="1" x14ac:dyDescent="0.25">
      <c r="F15" s="58" t="s">
        <v>21</v>
      </c>
      <c r="G15" s="58"/>
      <c r="H15" s="61">
        <f>H12/9</f>
        <v>2</v>
      </c>
    </row>
    <row r="16" spans="2:8" ht="18.75" customHeight="1" x14ac:dyDescent="0.25">
      <c r="F16" s="58"/>
      <c r="G16" s="58"/>
      <c r="H16" s="61"/>
    </row>
    <row r="18" spans="2:8" ht="15" customHeight="1" x14ac:dyDescent="0.25">
      <c r="B18" s="47" t="str">
        <f>IF(H12&lt;=15,"Spitzenquali, bravo!",IF(H12&lt;=24,"Gute Leistung, Gratulation!",IF(H12&lt;=27,"bestanden","leider nicht bestanden")))</f>
        <v>Gute Leistung, Gratulation!</v>
      </c>
      <c r="C18" s="48"/>
      <c r="D18" s="48"/>
      <c r="E18" s="48"/>
      <c r="F18" s="48"/>
      <c r="G18" s="48"/>
      <c r="H18" s="49"/>
    </row>
    <row r="19" spans="2:8" ht="15" customHeight="1" x14ac:dyDescent="0.25">
      <c r="B19" s="50"/>
      <c r="C19" s="51"/>
      <c r="D19" s="51"/>
      <c r="E19" s="51"/>
      <c r="F19" s="51"/>
      <c r="G19" s="51"/>
      <c r="H19" s="52"/>
    </row>
    <row r="21" spans="2:8" x14ac:dyDescent="0.25">
      <c r="B21" s="38" t="s">
        <v>38</v>
      </c>
    </row>
  </sheetData>
  <sheetProtection algorithmName="SHA-512" hashValue="vGDucaFHn8FpvELuA5DkvCX43G35BqxmreLK6Jm3o0oswZh8PaGit3BKZPNnhFqjtblyfVgm32SZI5uMwqHCfg==" saltValue="bjGjBFKURSnJbILDy1zsnQ==" spinCount="100000" sheet="1" objects="1" scenarios="1"/>
  <mergeCells count="7">
    <mergeCell ref="B2:H3"/>
    <mergeCell ref="B18:H19"/>
    <mergeCell ref="B8:B9"/>
    <mergeCell ref="H15:H16"/>
    <mergeCell ref="F12:G13"/>
    <mergeCell ref="H12:H13"/>
    <mergeCell ref="F15:G16"/>
  </mergeCells>
  <conditionalFormatting sqref="B18">
    <cfRule type="containsText" dxfId="10" priority="1" operator="containsText" text="Spitzenquali, bravo">
      <formula>NOT(ISERROR(SEARCH("Spitzenquali, bravo",B18)))</formula>
    </cfRule>
    <cfRule type="containsText" dxfId="9" priority="2" operator="containsText" text="Gute Leistung, Gratulation">
      <formula>NOT(ISERROR(SEARCH("Gute Leistung, Gratulation",B18)))</formula>
    </cfRule>
    <cfRule type="containsText" dxfId="8" priority="3" operator="containsText" text="leider nicht bestanden">
      <formula>NOT(ISERROR(SEARCH("leider nicht bestanden",B18)))</formula>
    </cfRule>
    <cfRule type="containsText" dxfId="7" priority="4" operator="containsText" text="bestanden">
      <formula>NOT(ISERROR(SEARCH("bestanden",B18)))</formula>
    </cfRule>
  </conditionalFormatting>
  <pageMargins left="0.7" right="0.7" top="0.78740157499999996" bottom="0.78740157499999996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00000000-0002-0000-0400-000002000000}">
          <x14:formula1>
            <xm:f>'Fächerwahl für Qualirechner'!$E2:$E9</xm:f>
          </x14:formula1>
          <xm:sqref>C8</xm:sqref>
        </x14:dataValidation>
        <x14:dataValidation type="list" allowBlank="1" showInputMessage="1" showErrorMessage="1" xr:uid="{2D7DF4AC-B947-43A5-934D-D8707C7CDD5F}">
          <x14:formula1>
            <xm:f>'Fächerwahl für Qualirechner'!$E2:$E9</xm:f>
          </x14:formula1>
          <xm:sqref>C9</xm:sqref>
        </x14:dataValidation>
        <x14:dataValidation type="list" allowBlank="1" showInputMessage="1" showErrorMessage="1" xr:uid="{6483F3D8-F323-4B3F-A57E-F07683568492}">
          <x14:formula1>
            <xm:f>'Fächerwahl für Qualirechner'!$D$2:$D$7</xm:f>
          </x14:formula1>
          <xm:sqref>D6:D10</xm:sqref>
        </x14:dataValidation>
        <x14:dataValidation type="list" allowBlank="1" showInputMessage="1" showErrorMessage="1" xr:uid="{2BED5268-05A2-4BC1-BD83-DAD60CE25030}">
          <x14:formula1>
            <xm:f>'Fächerwahl für Qualirechner'!$C2:$C9</xm:f>
          </x14:formula1>
          <xm:sqref>C10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9"/>
  <sheetViews>
    <sheetView showGridLines="0" workbookViewId="0">
      <selection activeCell="C11" sqref="C11"/>
    </sheetView>
  </sheetViews>
  <sheetFormatPr baseColWidth="10" defaultRowHeight="15" x14ac:dyDescent="0.25"/>
  <cols>
    <col min="1" max="1" width="10.85546875" bestFit="1" customWidth="1"/>
    <col min="3" max="3" width="19" bestFit="1" customWidth="1"/>
  </cols>
  <sheetData>
    <row r="1" spans="1:5" ht="15.75" x14ac:dyDescent="0.25">
      <c r="A1" s="1" t="s">
        <v>3</v>
      </c>
      <c r="B1" s="1" t="s">
        <v>4</v>
      </c>
      <c r="C1" s="1" t="s">
        <v>5</v>
      </c>
      <c r="D1" s="2" t="s">
        <v>6</v>
      </c>
      <c r="E1" s="14" t="s">
        <v>37</v>
      </c>
    </row>
    <row r="2" spans="1:5" ht="15.75" x14ac:dyDescent="0.25">
      <c r="A2" s="3" t="s">
        <v>7</v>
      </c>
      <c r="B2" s="1" t="s">
        <v>8</v>
      </c>
      <c r="C2" s="1" t="s">
        <v>9</v>
      </c>
      <c r="D2" s="2">
        <v>1</v>
      </c>
      <c r="E2" s="14" t="s">
        <v>7</v>
      </c>
    </row>
    <row r="3" spans="1:5" ht="15.75" x14ac:dyDescent="0.25">
      <c r="A3" s="3" t="s">
        <v>28</v>
      </c>
      <c r="B3" s="1" t="s">
        <v>10</v>
      </c>
      <c r="C3" s="1" t="s">
        <v>11</v>
      </c>
      <c r="D3" s="2">
        <v>2</v>
      </c>
      <c r="E3" s="14" t="s">
        <v>28</v>
      </c>
    </row>
    <row r="4" spans="1:5" ht="15.75" x14ac:dyDescent="0.25">
      <c r="A4" s="3" t="s">
        <v>29</v>
      </c>
      <c r="B4" s="1" t="s">
        <v>12</v>
      </c>
      <c r="C4" s="1" t="s">
        <v>13</v>
      </c>
      <c r="D4" s="2">
        <v>3</v>
      </c>
      <c r="E4" s="14" t="s">
        <v>29</v>
      </c>
    </row>
    <row r="5" spans="1:5" ht="15.75" x14ac:dyDescent="0.25">
      <c r="A5" s="1"/>
      <c r="B5" s="1"/>
      <c r="C5" s="1" t="s">
        <v>14</v>
      </c>
      <c r="D5" s="2">
        <v>4</v>
      </c>
      <c r="E5" s="14" t="s">
        <v>31</v>
      </c>
    </row>
    <row r="6" spans="1:5" ht="15.75" x14ac:dyDescent="0.25">
      <c r="A6" s="1"/>
      <c r="B6" s="1"/>
      <c r="C6" s="1" t="s">
        <v>15</v>
      </c>
      <c r="D6" s="2">
        <v>5</v>
      </c>
      <c r="E6" s="14"/>
    </row>
    <row r="7" spans="1:5" ht="15.75" x14ac:dyDescent="0.25">
      <c r="A7" s="1"/>
      <c r="B7" s="1"/>
      <c r="C7" s="1" t="s">
        <v>22</v>
      </c>
      <c r="D7" s="2">
        <v>6</v>
      </c>
      <c r="E7" s="14"/>
    </row>
    <row r="8" spans="1:5" ht="15.75" x14ac:dyDescent="0.25">
      <c r="A8" s="14"/>
      <c r="B8" s="14"/>
      <c r="C8" s="14"/>
      <c r="D8" s="15"/>
      <c r="E8" s="14"/>
    </row>
    <row r="9" spans="1:5" ht="15.75" x14ac:dyDescent="0.25">
      <c r="A9" s="14"/>
      <c r="B9" s="14"/>
      <c r="C9" s="14"/>
      <c r="D9" s="15"/>
      <c r="E9" s="14"/>
    </row>
  </sheetData>
  <sheetProtection algorithmName="SHA-512" hashValue="RxYOaFcYqE+NSi605IzNKHdss9Bf5+xN8I3f9bA59J6QF0D6nX8LF5bKf9fPBW4W2O79Nzs05ihtpHfctpfn6Q==" saltValue="7pR5lBpTwHnwJOVgh13E3g==" spinCount="100000" sheet="1" objects="1" scenarios="1"/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4</vt:i4>
      </vt:variant>
    </vt:vector>
  </HeadingPairs>
  <TitlesOfParts>
    <vt:vector size="8" baseType="lpstr">
      <vt:lpstr>Qualirechner</vt:lpstr>
      <vt:lpstr>Mathe</vt:lpstr>
      <vt:lpstr>Qualirechner Externe</vt:lpstr>
      <vt:lpstr>Fächerwahl für Qualirechner</vt:lpstr>
      <vt:lpstr>Noten</vt:lpstr>
      <vt:lpstr>PF</vt:lpstr>
      <vt:lpstr>PFFünf</vt:lpstr>
      <vt:lpstr>WPF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robr</dc:creator>
  <cp:lastModifiedBy>Stefan</cp:lastModifiedBy>
  <dcterms:created xsi:type="dcterms:W3CDTF">2014-09-24T15:57:03Z</dcterms:created>
  <dcterms:modified xsi:type="dcterms:W3CDTF">2026-02-08T20:40:47Z</dcterms:modified>
</cp:coreProperties>
</file>